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13605" windowHeight="757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26" i="64" l="1"/>
  <c r="D7" i="64"/>
  <c r="D21" i="63" l="1"/>
  <c r="C37" i="62" l="1"/>
  <c r="C28" i="62"/>
  <c r="C20" i="62"/>
  <c r="D111" i="59"/>
  <c r="D101" i="59"/>
  <c r="C60" i="59"/>
  <c r="C52" i="59"/>
  <c r="C79" i="62" l="1"/>
  <c r="C78" i="62" s="1"/>
  <c r="C69" i="62"/>
  <c r="C67" i="62"/>
  <c r="C65" i="62"/>
  <c r="C59" i="62"/>
  <c r="C56" i="62"/>
  <c r="C47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C111" i="59"/>
  <c r="E101" i="59"/>
  <c r="C101" i="59"/>
  <c r="C94" i="59"/>
  <c r="C88" i="59"/>
  <c r="D78" i="59"/>
  <c r="C78" i="59"/>
  <c r="D72" i="59"/>
  <c r="C7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A3" i="65"/>
  <c r="A1" i="65"/>
  <c r="D35" i="64" l="1"/>
  <c r="D15" i="63"/>
  <c r="D8" i="63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<sst xmlns="http://schemas.openxmlformats.org/spreadsheetml/2006/main" count="930" uniqueCount="643">
  <si>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</si>
  <si>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</si>
  <si>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</si>
  <si>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</si>
  <si>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</si>
  <si>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</si>
  <si>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</si>
  <si>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</si>
  <si>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</si>
  <si>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</si>
  <si>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</si>
  <si>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</si>
  <si>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</si>
  <si>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</si>
  <si>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</si>
  <si>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</si>
  <si>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</si>
  <si>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</si>
  <si>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</si>
  <si>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</si>
  <si>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</si>
  <si>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</si>
  <si>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</si>
  <si>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</si>
  <si>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</si>
  <si>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</si>
  <si>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</si>
  <si>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</si>
  <si>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</si>
  <si>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</si>
  <si>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</si>
  <si>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</si>
  <si>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</si>
  <si>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</si>
  <si>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</si>
  <si>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</si>
  <si>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</si>
  <si>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</si>
  <si>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</si>
  <si>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</si>
  <si>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</si>
  <si>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</si>
  <si>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</si>
  <si>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</si>
  <si>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</si>
  <si>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</si>
  <si>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</si>
  <si>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</si>
  <si>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</si>
  <si>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</si>
  <si>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</si>
  <si>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</si>
  <si>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</si>
  <si>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</si>
  <si>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</si>
  <si>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</si>
  <si>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</si>
  <si>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</si>
  <si>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</si>
  <si>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</si>
  <si>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</si>
  <si>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</si>
  <si>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</si>
  <si>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</si>
  <si>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</si>
  <si>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</si>
  <si>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</si>
  <si>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</si>
  <si>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</si>
  <si>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</si>
  <si>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</si>
  <si>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</si>
  <si>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</si>
  <si>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</si>
  <si>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</si>
  <si>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</si>
  <si>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</si>
  <si>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</si>
  <si>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</si>
  <si>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</si>
  <si>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</si>
  <si>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</si>
  <si>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</si>
  <si>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</si>
  <si>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</si>
  <si>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</si>
  <si>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</si>
  <si>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</si>
  <si>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</si>
  <si>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</si>
  <si>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</si>
  <si>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</si>
  <si>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</si>
  <si>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</si>
  <si>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</si>
  <si>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</si>
  <si>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</si>
  <si>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</si>
  <si>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</si>
  <si>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</si>
  <si>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</si>
  <si>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</si>
  <si>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</si>
  <si>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</si>
  <si>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</si>
  <si>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</si>
  <si>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</si>
  <si>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</si>
  <si>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</si>
  <si>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</si>
  <si>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</si>
  <si>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</si>
  <si>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</si>
  <si>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</si>
  <si>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</si>
  <si>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</si>
  <si>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</si>
  <si>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</si>
  <si>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</si>
  <si>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</si>
  <si>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</si>
  <si>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</si>
  <si>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</si>
  <si>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</si>
  <si>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</si>
  <si>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</si>
  <si>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</si>
  <si>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</si>
  <si>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</si>
  <si>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</si>
  <si>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</si>
  <si>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</si>
  <si>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</si>
  <si>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</si>
  <si>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</si>
  <si>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</si>
  <si>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</si>
  <si>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</si>
  <si>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</si>
  <si>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</si>
  <si>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</si>
  <si>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</si>
  <si>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</si>
  <si>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</si>
  <si>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</si>
  <si>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</si>
  <si>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</si>
  <si>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</si>
  <si>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</si>
  <si>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</si>
  <si>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</si>
  <si>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</si>
  <si>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</si>
  <si>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</si>
  <si>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</si>
  <si>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</si>
  <si>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</si>
  <si>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</si>
  <si>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</si>
  <si>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</si>
  <si>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</si>
  <si>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</si>
  <si>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</si>
  <si>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</si>
  <si>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</si>
  <si>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</si>
  <si>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</si>
  <si>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</si>
  <si>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</si>
  <si>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</si>
  <si>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</si>
  <si>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</si>
  <si>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</si>
  <si>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</si>
  <si>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</si>
  <si>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</si>
  <si>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</si>
  <si>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</si>
  <si>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</si>
  <si>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</si>
  <si>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</si>
  <si>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</si>
  <si>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</si>
  <si>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</si>
  <si>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</si>
  <si>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</si>
  <si>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</si>
  <si>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</si>
  <si>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</si>
  <si>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</si>
  <si>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</si>
  <si>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</si>
  <si>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</si>
  <si>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</si>
  <si>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</si>
  <si>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</si>
  <si>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</si>
  <si>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</si>
  <si>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</si>
  <si>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</si>
  <si>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</si>
  <si>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</si>
  <si>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</si>
  <si>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</si>
  <si>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</si>
  <si>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</si>
  <si>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</si>
  <si>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</si>
  <si>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</si>
  <si>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</si>
  <si>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</si>
  <si>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</si>
  <si>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</si>
  <si>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</si>
  <si>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</si>
  <si>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</si>
  <si>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</si>
  <si>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</si>
  <si>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</si>
  <si>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</si>
  <si>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</si>
  <si>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</si>
  <si>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</si>
  <si>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</si>
  <si>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</si>
  <si>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</si>
  <si>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</si>
  <si>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</si>
  <si>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</si>
  <si>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</si>
  <si>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</si>
  <si>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</si>
  <si>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</si>
  <si>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</si>
  <si>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</si>
  <si>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</si>
  <si>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</si>
  <si>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</si>
  <si>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</si>
  <si>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</si>
  <si>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</si>
  <si>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</si>
  <si>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</si>
  <si>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</si>
  <si>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</si>
  <si>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</si>
  <si>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</si>
  <si>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</si>
  <si>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</si>
  <si>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</si>
  <si>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</si>
  <si>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</si>
  <si>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</si>
  <si>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</si>
  <si>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</si>
  <si>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</si>
  <si>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</si>
  <si>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</si>
  <si>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</si>
  <si>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</si>
  <si>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</si>
  <si>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</si>
  <si>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</si>
  <si>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</si>
  <si>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</si>
  <si>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</si>
  <si>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</si>
  <si>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</si>
  <si>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</si>
  <si>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</si>
  <si>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</si>
  <si>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</si>
  <si>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</si>
  <si>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</si>
  <si>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</si>
  <si>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</si>
  <si>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</si>
  <si>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</si>
  <si>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</si>
  <si>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</si>
  <si>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</si>
  <si>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</si>
  <si>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</si>
  <si>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</si>
  <si>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</si>
  <si>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</si>
  <si>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</si>
  <si>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</si>
  <si>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</si>
  <si>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</si>
  <si>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</si>
  <si>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</si>
  <si>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</si>
  <si>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</si>
  <si>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</si>
  <si>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</si>
  <si>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</si>
  <si>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</si>
  <si>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</si>
  <si>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</si>
  <si>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</si>
  <si>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</si>
  <si>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</si>
  <si>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</si>
  <si>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</si>
  <si>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</si>
  <si>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</si>
  <si>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</si>
  <si>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</si>
  <si>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</si>
  <si>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</si>
  <si>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</si>
  <si>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</si>
  <si>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</si>
  <si>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</si>
  <si>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</si>
  <si>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</si>
  <si>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</si>
  <si>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</si>
  <si>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</si>
  <si>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</si>
  <si>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</si>
  <si>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</si>
  <si>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</si>
  <si>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</si>
  <si>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</si>
  <si>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</si>
  <si>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</si>
  <si>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</si>
  <si>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</si>
  <si>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</si>
  <si>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</si>
  <si>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</si>
  <si>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</si>
  <si>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</si>
  <si>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</si>
  <si>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</si>
  <si>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</si>
  <si>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</si>
  <si>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</si>
  <si>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</si>
  <si>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</si>
  <si>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</si>
  <si>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</si>
  <si>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</si>
  <si>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</si>
  <si>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</si>
  <si>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</si>
  <si>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</si>
  <si>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</si>
  <si>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</si>
  <si>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</si>
  <si>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</si>
  <si>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</si>
  <si>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</si>
  <si>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</si>
  <si>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</si>
  <si>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</si>
  <si>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</si>
  <si>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</si>
  <si>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</si>
  <si>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</si>
  <si>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</si>
  <si>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</si>
  <si>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</si>
  <si>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</si>
  <si>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</si>
  <si>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</si>
  <si>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</si>
  <si>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</si>
  <si>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</si>
  <si>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</si>
  <si>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</si>
  <si>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</si>
  <si>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</si>
  <si>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</si>
  <si>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</si>
  <si>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</si>
  <si>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</si>
  <si>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</si>
  <si>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</si>
  <si>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</si>
  <si>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</si>
  <si>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</si>
  <si>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</si>
  <si>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</si>
  <si>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</si>
  <si>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</si>
  <si>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</si>
  <si>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</si>
  <si>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</si>
  <si>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</si>
  <si>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</si>
  <si>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</si>
  <si>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</si>
  <si>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</si>
  <si>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</si>
  <si>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</si>
  <si>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</si>
  <si>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</si>
  <si>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</si>
  <si>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</si>
  <si>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</si>
  <si>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</si>
  <si>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</si>
  <si>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</si>
  <si>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</si>
  <si>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</si>
  <si>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</si>
  <si>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</si>
  <si>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</si>
  <si>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</si>
  <si>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</si>
  <si>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</si>
  <si>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</si>
  <si>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</si>
  <si>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</si>
  <si>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</si>
  <si>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</si>
  <si>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</si>
  <si>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</si>
  <si>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</si>
  <si>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</si>
  <si>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</si>
  <si>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</si>
  <si>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</si>
  <si>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</si>
  <si>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</si>
  <si>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</si>
  <si>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</si>
  <si>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</si>
  <si>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</si>
  <si>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</si>
  <si>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</si>
  <si>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</si>
  <si>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</si>
  <si>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</si>
  <si>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</si>
  <si>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</si>
  <si>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</si>
  <si>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</si>
  <si>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</si>
  <si>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</si>
  <si>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</si>
  <si>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</si>
  <si>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</si>
  <si>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</si>
  <si>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</si>
  <si>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</si>
  <si>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</si>
  <si>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</si>
  <si>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</si>
  <si>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</si>
  <si>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</si>
  <si>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</si>
  <si>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</si>
  <si>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</si>
  <si>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</si>
  <si>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</si>
  <si>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</si>
  <si>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</si>
  <si>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</si>
  <si>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</si>
  <si>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</si>
  <si>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</si>
  <si>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</si>
  <si>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</si>
  <si>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</si>
  <si>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</si>
  <si>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</si>
  <si>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</si>
  <si>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</si>
  <si>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</si>
  <si>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</si>
  <si>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</si>
  <si>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</si>
  <si>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</si>
  <si>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</si>
  <si>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</si>
  <si>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</si>
  <si>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</si>
  <si>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</si>
  <si>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</si>
  <si>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</si>
  <si>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</si>
  <si>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</si>
  <si>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</si>
  <si>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</si>
  <si>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</si>
  <si>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</si>
  <si>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</si>
  <si>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</si>
  <si>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</si>
  <si>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</si>
  <si>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</si>
  <si>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</si>
  <si>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</si>
  <si>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</si>
  <si>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</si>
  <si>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</si>
  <si>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</si>
  <si>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</si>
  <si>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</si>
  <si>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</si>
  <si>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</si>
  <si>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</si>
  <si>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</si>
  <si>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</si>
  <si>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</si>
  <si>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</si>
  <si>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</si>
  <si>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</si>
  <si>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</si>
  <si>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</si>
  <si>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</si>
  <si>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</si>
  <si>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</si>
  <si>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</si>
  <si>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</si>
  <si>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</si>
  <si>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</si>
  <si>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</si>
  <si>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</si>
  <si>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</si>
  <si>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</si>
  <si>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</si>
  <si>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</si>
  <si>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</si>
  <si>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</si>
  <si>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</si>
  <si>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</si>
  <si>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</si>
  <si>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</si>
  <si>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</si>
  <si>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</si>
  <si>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</si>
  <si>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</si>
  <si>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</si>
  <si>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</si>
  <si>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</si>
  <si>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</si>
  <si>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</si>
  <si>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</si>
  <si>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</si>
  <si>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</si>
  <si>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</si>
  <si>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</si>
  <si>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</si>
  <si>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</si>
  <si>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</si>
  <si>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</si>
  <si>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</si>
  <si>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</si>
  <si>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</si>
  <si>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</si>
  <si>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</si>
  <si>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</si>
  <si>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</si>
  <si>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</si>
  <si>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</si>
  <si>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</si>
  <si>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</si>
  <si>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</si>
  <si>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</si>
  <si>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</si>
  <si>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</si>
  <si>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</si>
  <si>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</si>
  <si>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</si>
  <si>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</si>
  <si>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</si>
  <si>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</si>
  <si>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</si>
  <si>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</si>
  <si>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</si>
  <si>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</si>
  <si>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</si>
  <si>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</si>
  <si>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</si>
  <si>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</si>
  <si>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</si>
  <si>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</si>
  <si>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</si>
  <si>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</si>
  <si>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</si>
  <si>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</si>
  <si>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</si>
  <si>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</si>
  <si>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</si>
  <si>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</si>
  <si>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</si>
  <si>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</si>
  <si>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</si>
  <si>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</si>
  <si>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</si>
  <si>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</si>
  <si>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</si>
  <si>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</si>
  <si>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</si>
  <si>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</si>
  <si>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</si>
  <si>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</si>
  <si>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</si>
  <si>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</si>
  <si>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</si>
  <si>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</si>
  <si>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</si>
  <si>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</si>
  <si>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</si>
  <si>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</si>
  <si>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</si>
  <si>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</si>
  <si>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</si>
  <si>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</si>
  <si>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</si>
  <si>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</si>
  <si>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</si>
  <si>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</si>
  <si>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</si>
  <si>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</si>
  <si>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</si>
  <si>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</si>
  <si>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</si>
  <si>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</si>
  <si>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</si>
  <si>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</si>
  <si>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</si>
  <si>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</si>
  <si>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JUNTA DE AGUA POTABLE Y ALCANTARILLADO DE COMONFORT, GTO.</t>
  </si>
  <si>
    <t>Correspondiente del 1 de Enero AL 30 DE JUNIO DEL 2018</t>
  </si>
  <si>
    <t>POR LA FRECUENCIA DE LAS ENTRADAS Y SALIDAS AL ALMACEN</t>
  </si>
  <si>
    <t>PROMEDIO</t>
  </si>
  <si>
    <t>LINEA RECTA</t>
  </si>
  <si>
    <t>EN BUEN ESTADO</t>
  </si>
  <si>
    <t>no aplica</t>
  </si>
  <si>
    <t>Firma</t>
  </si>
  <si>
    <t>_______________________</t>
  </si>
  <si>
    <t>Director General</t>
  </si>
  <si>
    <t>Arq. Salvador RodrigueZ</t>
  </si>
  <si>
    <t>Guevara</t>
  </si>
  <si>
    <t>____________________________</t>
  </si>
  <si>
    <t>Jefe de Contabilidad</t>
  </si>
  <si>
    <t>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</si>
</sst>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4" fillId="0" borderId="0" xfId="8" applyFont="1"/>
    <xf numFmtId="0" fontId="23" fillId="0" borderId="0" xfId="0" applyFont="1"/>
    <xf numFmtId="0" fontId="14" fillId="0" borderId="0" xfId="8" applyFont="1"/>
    <xf numFmtId="0" fontId="14" fillId="0" borderId="0" xfId="8" applyFont="1"/>
    <xf numFmtId="0" fontId="14" fillId="0" borderId="0" xfId="8" applyFont="1" applyAlignment="1">
      <alignment horizontal="center"/>
    </xf>
    <xf numFmtId="4" fontId="14" fillId="0" borderId="0" xfId="8" applyNumberFormat="1" applyFont="1"/>
    <xf numFmtId="4" fontId="8" fillId="0" borderId="0" xfId="0" applyNumberFormat="1" applyFont="1" applyBorder="1" applyAlignment="1">
      <alignment wrapText="1"/>
    </xf>
    <xf numFmtId="4" fontId="14" fillId="0" borderId="0" xfId="8" applyNumberFormat="1" applyFont="1" applyBorder="1"/>
    <xf numFmtId="4" fontId="13" fillId="0" borderId="0" xfId="8" applyNumberFormat="1" applyFont="1" applyBorder="1"/>
    <xf numFmtId="4" fontId="13" fillId="0" borderId="0" xfId="8" applyNumberFormat="1" applyFont="1"/>
    <xf numFmtId="4" fontId="14" fillId="0" borderId="0" xfId="8" applyNumberFormat="1" applyFont="1"/>
    <xf numFmtId="4" fontId="13" fillId="0" borderId="0" xfId="8" applyNumberFormat="1" applyFont="1"/>
    <xf numFmtId="0" fontId="14" fillId="0" borderId="0" xfId="8" applyFont="1"/>
    <xf numFmtId="4" fontId="14" fillId="0" borderId="0" xfId="8" applyNumberFormat="1" applyFont="1"/>
    <xf numFmtId="0" fontId="2" fillId="0" borderId="0" xfId="0" applyFont="1" applyProtection="1">
      <protection locked="0"/>
    </xf>
    <xf numFmtId="9" fontId="23" fillId="0" borderId="0" xfId="51" applyFont="1" applyFill="1"/>
    <xf numFmtId="9" fontId="14" fillId="0" borderId="0" xfId="51" applyFont="1" applyFill="1"/>
    <xf numFmtId="0" fontId="14" fillId="0" borderId="0" xfId="8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52">
    <cellStyle name="Euro" xfId="15"/>
    <cellStyle name="Hipervínculo" xfId="11" builtinId="8"/>
    <cellStyle name="Millares 2" xfId="1"/>
    <cellStyle name="Millares 2 2" xfId="12"/>
    <cellStyle name="Millares 2 2 2" xfId="28"/>
    <cellStyle name="Millares 2 2 2 2" xfId="47"/>
    <cellStyle name="Millares 2 2 3" xfId="17"/>
    <cellStyle name="Millares 2 2 4" xfId="36"/>
    <cellStyle name="Millares 2 2 5" xfId="42"/>
    <cellStyle name="Millares 2 3" xfId="13"/>
    <cellStyle name="Millares 2 3 2" xfId="29"/>
    <cellStyle name="Millares 2 3 2 2" xfId="48"/>
    <cellStyle name="Millares 2 3 3" xfId="18"/>
    <cellStyle name="Millares 2 3 4" xfId="37"/>
    <cellStyle name="Millares 2 3 5" xfId="43"/>
    <cellStyle name="Millares 2 4" xfId="27"/>
    <cellStyle name="Millares 2 4 2" xfId="46"/>
    <cellStyle name="Millares 2 5" xfId="16"/>
    <cellStyle name="Millares 2 6" xfId="35"/>
    <cellStyle name="Millares 2 7" xfId="41"/>
    <cellStyle name="Millares 3" xfId="19"/>
    <cellStyle name="Millares 3 2" xfId="30"/>
    <cellStyle name="Millares 3 2 2" xfId="49"/>
    <cellStyle name="Millares 3 3" xfId="38"/>
    <cellStyle name="Millares 3 4" xfId="44"/>
    <cellStyle name="Millares 4" xfId="40"/>
    <cellStyle name="Moneda 2" xfId="20"/>
    <cellStyle name="Moneda 2 2" xfId="31"/>
    <cellStyle name="Moneda 2 2 2" xfId="50"/>
    <cellStyle name="Moneda 2 3" xfId="39"/>
    <cellStyle name="Moneda 2 4" xfId="45"/>
    <cellStyle name="Normal" xfId="0" builtinId="0"/>
    <cellStyle name="Normal 2" xfId="2"/>
    <cellStyle name="Normal 2 2" xfId="3"/>
    <cellStyle name="Normal 2 3" xfId="9"/>
    <cellStyle name="Normal 2 3 2" xfId="32"/>
    <cellStyle name="Normal 3" xfId="8"/>
    <cellStyle name="Normal 3 2" xfId="10"/>
    <cellStyle name="Normal 4" xfId="4"/>
    <cellStyle name="Normal 4 2" xfId="22"/>
    <cellStyle name="Normal 4 3" xfId="21"/>
    <cellStyle name="Normal 5" xfId="5"/>
    <cellStyle name="Normal 5 2" xfId="24"/>
    <cellStyle name="Normal 5 3" xfId="23"/>
    <cellStyle name="Normal 56" xfId="6"/>
    <cellStyle name="Normal 6" xfId="25"/>
    <cellStyle name="Normal 6 2" xfId="26"/>
    <cellStyle name="Normal 6 2 2" xfId="34"/>
    <cellStyle name="Normal 6 3" xfId="33"/>
    <cellStyle name="Normal 7" xfId="14"/>
    <cellStyle name="Porcentaje" xfId="51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1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E28" sqref="E28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7" t="s">
        <v>628</v>
      </c>
      <c r="B1" s="167"/>
      <c r="C1" s="73"/>
      <c r="D1" s="70" t="s">
        <v>288</v>
      </c>
      <c r="E1" s="71">
        <v>2018</v>
      </c>
    </row>
    <row r="2" spans="1:5" ht="18.95" customHeight="1" x14ac:dyDescent="0.2">
      <c r="A2" s="168" t="s">
        <v>627</v>
      </c>
      <c r="B2" s="168"/>
      <c r="C2" s="93"/>
      <c r="D2" s="70" t="s">
        <v>290</v>
      </c>
      <c r="E2" s="73" t="s">
        <v>291</v>
      </c>
    </row>
    <row r="3" spans="1:5" ht="18.95" customHeight="1" x14ac:dyDescent="0.2">
      <c r="A3" s="169" t="s">
        <v>629</v>
      </c>
      <c r="B3" s="169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4" x14ac:dyDescent="0.2">
      <c r="A33" s="146" t="s">
        <v>90</v>
      </c>
      <c r="B33" s="147" t="s">
        <v>85</v>
      </c>
    </row>
    <row r="34" spans="1:4" x14ac:dyDescent="0.2">
      <c r="A34" s="146" t="s">
        <v>91</v>
      </c>
      <c r="B34" s="147" t="s">
        <v>86</v>
      </c>
    </row>
    <row r="35" spans="1:4" x14ac:dyDescent="0.2">
      <c r="A35" s="40"/>
      <c r="B35" s="43"/>
    </row>
    <row r="36" spans="1:4" x14ac:dyDescent="0.2">
      <c r="A36" s="40"/>
      <c r="B36" s="41" t="s">
        <v>88</v>
      </c>
    </row>
    <row r="37" spans="1:4" x14ac:dyDescent="0.2">
      <c r="A37" s="40" t="s">
        <v>89</v>
      </c>
      <c r="B37" s="147" t="s">
        <v>36</v>
      </c>
    </row>
    <row r="38" spans="1:4" x14ac:dyDescent="0.2">
      <c r="A38" s="40"/>
      <c r="B38" s="147" t="s">
        <v>37</v>
      </c>
    </row>
    <row r="39" spans="1:4" ht="12" thickBot="1" x14ac:dyDescent="0.25">
      <c r="A39" s="44"/>
      <c r="B39" s="45"/>
    </row>
    <row r="42" spans="1:4" x14ac:dyDescent="0.2">
      <c r="A42" s="170" t="s">
        <v>635</v>
      </c>
      <c r="B42" s="170"/>
      <c r="C42" s="170" t="s">
        <v>635</v>
      </c>
      <c r="D42" s="170"/>
    </row>
    <row r="43" spans="1:4" x14ac:dyDescent="0.2">
      <c r="A43" s="163"/>
      <c r="B43" s="163"/>
      <c r="C43" s="163"/>
      <c r="D43" s="163"/>
    </row>
    <row r="44" spans="1:4" x14ac:dyDescent="0.2">
      <c r="A44" s="163"/>
      <c r="B44" s="163"/>
      <c r="C44" s="163"/>
      <c r="D44" s="163"/>
    </row>
    <row r="45" spans="1:4" x14ac:dyDescent="0.2">
      <c r="A45" s="163"/>
      <c r="B45" s="163"/>
      <c r="C45" s="163"/>
      <c r="D45" s="163"/>
    </row>
    <row r="46" spans="1:4" x14ac:dyDescent="0.2">
      <c r="A46" s="163"/>
      <c r="B46" s="163"/>
      <c r="C46" s="163"/>
      <c r="D46" s="163"/>
    </row>
    <row r="47" spans="1:4" x14ac:dyDescent="0.2">
      <c r="A47" s="170" t="s">
        <v>636</v>
      </c>
      <c r="B47" s="170"/>
      <c r="C47" s="170" t="s">
        <v>640</v>
      </c>
      <c r="D47" s="170"/>
    </row>
    <row r="48" spans="1:4" x14ac:dyDescent="0.2">
      <c r="A48" s="170" t="s">
        <v>637</v>
      </c>
      <c r="B48" s="170"/>
      <c r="C48" s="170" t="s">
        <v>641</v>
      </c>
      <c r="D48" s="170"/>
    </row>
    <row r="49" spans="1:4" x14ac:dyDescent="0.2">
      <c r="A49" s="170" t="s">
        <v>638</v>
      </c>
      <c r="B49" s="170"/>
      <c r="C49" s="171" t="s">
        <v>642</v>
      </c>
      <c r="D49" s="171"/>
    </row>
    <row r="50" spans="1:4" x14ac:dyDescent="0.2">
      <c r="A50" s="170" t="s">
        <v>639</v>
      </c>
      <c r="B50" s="170"/>
      <c r="C50" s="171"/>
      <c r="D50" s="171"/>
    </row>
    <row r="51" spans="1:4" x14ac:dyDescent="0.2">
      <c r="C51" s="163"/>
      <c r="D51" s="163"/>
    </row>
  </sheetData>
  <sheetProtection formatCells="0" formatColumns="0" formatRows="0" autoFilter="0" pivotTables="0"/>
  <mergeCells count="12">
    <mergeCell ref="C49:D50"/>
    <mergeCell ref="C42:D42"/>
    <mergeCell ref="A42:B42"/>
    <mergeCell ref="A48:B48"/>
    <mergeCell ref="A49:B49"/>
    <mergeCell ref="A50:B50"/>
    <mergeCell ref="A47:B47"/>
    <mergeCell ref="A1:B1"/>
    <mergeCell ref="A2:B2"/>
    <mergeCell ref="A3:B3"/>
    <mergeCell ref="C47:D47"/>
    <mergeCell ref="C48:D48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G34" sqref="G34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75" t="s">
        <v>628</v>
      </c>
      <c r="B1" s="175"/>
      <c r="C1" s="175"/>
      <c r="D1" s="175"/>
    </row>
    <row r="2" spans="1:4" s="94" customFormat="1" ht="18.95" customHeight="1" x14ac:dyDescent="0.25">
      <c r="A2" s="175" t="s">
        <v>624</v>
      </c>
      <c r="B2" s="175"/>
      <c r="C2" s="175"/>
      <c r="D2" s="175"/>
    </row>
    <row r="3" spans="1:4" s="94" customFormat="1" ht="18.95" customHeight="1" x14ac:dyDescent="0.25">
      <c r="A3" s="175" t="s">
        <v>629</v>
      </c>
      <c r="B3" s="175"/>
      <c r="C3" s="175"/>
      <c r="D3" s="175"/>
    </row>
    <row r="4" spans="1:4" s="97" customFormat="1" ht="18.95" customHeight="1" x14ac:dyDescent="0.2">
      <c r="A4" s="176" t="s">
        <v>620</v>
      </c>
      <c r="B4" s="176"/>
      <c r="C4" s="176"/>
      <c r="D4" s="17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16395406.09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102090.74</v>
      </c>
    </row>
    <row r="9" spans="1:4" x14ac:dyDescent="0.2">
      <c r="A9" s="110"/>
      <c r="B9" s="111" t="s">
        <v>144</v>
      </c>
      <c r="C9" s="112">
        <v>102090.74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16497496.83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activeCell="H28" sqref="H28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77" t="s">
        <v>628</v>
      </c>
      <c r="B1" s="177"/>
      <c r="C1" s="177"/>
      <c r="D1" s="177"/>
    </row>
    <row r="2" spans="1:4" s="124" customFormat="1" ht="18.95" customHeight="1" x14ac:dyDescent="0.25">
      <c r="A2" s="177" t="s">
        <v>625</v>
      </c>
      <c r="B2" s="177"/>
      <c r="C2" s="177"/>
      <c r="D2" s="177"/>
    </row>
    <row r="3" spans="1:4" s="124" customFormat="1" ht="18.95" customHeight="1" x14ac:dyDescent="0.25">
      <c r="A3" s="177" t="s">
        <v>629</v>
      </c>
      <c r="B3" s="177"/>
      <c r="C3" s="177"/>
      <c r="D3" s="177"/>
    </row>
    <row r="4" spans="1:4" s="125" customFormat="1" x14ac:dyDescent="0.2">
      <c r="A4" s="178"/>
      <c r="B4" s="178"/>
      <c r="C4" s="178"/>
      <c r="D4" s="178"/>
    </row>
    <row r="5" spans="1:4" x14ac:dyDescent="0.2">
      <c r="A5" s="126" t="s">
        <v>168</v>
      </c>
      <c r="B5" s="127"/>
      <c r="C5" s="128"/>
      <c r="D5" s="129">
        <v>11388067.43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1757172.77</v>
      </c>
    </row>
    <row r="8" spans="1:4" x14ac:dyDescent="0.2">
      <c r="A8" s="110"/>
      <c r="B8" s="135" t="s">
        <v>166</v>
      </c>
      <c r="C8" s="112">
        <v>37490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1058534.48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593161.51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67986.78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86445.61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86445.61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9717340.2699999996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10" sqref="G10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74" t="str">
        <f>'Notas a los Edos Financieros'!A1</f>
        <v>JUNTA DE AGUA POTABLE Y ALCANTARILLADO DE COMONFORT, GTO.</v>
      </c>
      <c r="B1" s="179"/>
      <c r="C1" s="179"/>
      <c r="D1" s="179"/>
      <c r="E1" s="179"/>
      <c r="F1" s="179"/>
      <c r="G1" s="84" t="s">
        <v>288</v>
      </c>
      <c r="H1" s="85">
        <f>'Notas a los Edos Financieros'!E1</f>
        <v>2018</v>
      </c>
    </row>
    <row r="2" spans="1:10" ht="18.95" customHeight="1" x14ac:dyDescent="0.2">
      <c r="A2" s="174" t="s">
        <v>626</v>
      </c>
      <c r="B2" s="179"/>
      <c r="C2" s="179"/>
      <c r="D2" s="179"/>
      <c r="E2" s="179"/>
      <c r="F2" s="17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80" t="str">
        <f>'Notas a los Edos Financieros'!A3</f>
        <v>Correspondiente del 1 de Enero AL 30 DE JUNIO DEL 2018</v>
      </c>
      <c r="B3" s="181"/>
      <c r="C3" s="181"/>
      <c r="D3" s="181"/>
      <c r="E3" s="181"/>
      <c r="F3" s="18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  <c r="G9" s="86" t="s">
        <v>634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C26" sqref="C26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2" t="s">
        <v>40</v>
      </c>
      <c r="B5" s="182"/>
      <c r="C5" s="182"/>
      <c r="D5" s="182"/>
      <c r="E5" s="18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3" t="s">
        <v>44</v>
      </c>
      <c r="C10" s="183"/>
      <c r="D10" s="183"/>
      <c r="E10" s="18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3" t="s">
        <v>48</v>
      </c>
      <c r="C12" s="183"/>
      <c r="D12" s="183"/>
      <c r="E12" s="183"/>
    </row>
    <row r="13" spans="1:8" s="11" customFormat="1" ht="26.1" customHeight="1" x14ac:dyDescent="0.2">
      <c r="A13" s="29" t="s">
        <v>49</v>
      </c>
      <c r="B13" s="183" t="s">
        <v>50</v>
      </c>
      <c r="C13" s="183"/>
      <c r="D13" s="183"/>
      <c r="E13" s="18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4" t="s">
        <v>56</v>
      </c>
      <c r="C22" s="184"/>
      <c r="D22" s="184"/>
      <c r="E22" s="18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 t="s">
        <v>634</v>
      </c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Normal="100" workbookViewId="0">
      <selection activeCell="I86" sqref="I8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72" t="s">
        <v>628</v>
      </c>
      <c r="B1" s="173"/>
      <c r="C1" s="173"/>
      <c r="D1" s="173"/>
      <c r="E1" s="173"/>
      <c r="F1" s="173"/>
      <c r="G1" s="70" t="s">
        <v>288</v>
      </c>
      <c r="H1" s="81">
        <v>2018</v>
      </c>
    </row>
    <row r="2" spans="1:8" s="72" customFormat="1" ht="18.95" customHeight="1" x14ac:dyDescent="0.25">
      <c r="A2" s="172" t="s">
        <v>289</v>
      </c>
      <c r="B2" s="173"/>
      <c r="C2" s="173"/>
      <c r="D2" s="173"/>
      <c r="E2" s="173"/>
      <c r="F2" s="17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72" t="s">
        <v>629</v>
      </c>
      <c r="B3" s="173"/>
      <c r="C3" s="173"/>
      <c r="D3" s="173"/>
      <c r="E3" s="173"/>
      <c r="F3" s="17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13819.07</v>
      </c>
      <c r="D15" s="80"/>
      <c r="E15" s="76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8344517.4500000002</v>
      </c>
      <c r="D16" s="80">
        <v>8015980.6100000003</v>
      </c>
      <c r="E16" s="80">
        <v>7265494.0099999998</v>
      </c>
      <c r="F16" s="80">
        <v>6132227.3499999996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35172</v>
      </c>
      <c r="D20" s="80">
        <v>35172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7800</v>
      </c>
      <c r="D21" s="80">
        <v>7800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243154.35</v>
      </c>
    </row>
    <row r="40" spans="1:8" x14ac:dyDescent="0.2">
      <c r="A40" s="78">
        <v>1151</v>
      </c>
      <c r="B40" s="76" t="s">
        <v>323</v>
      </c>
      <c r="C40" s="80">
        <v>243154.35</v>
      </c>
      <c r="D40" s="151" t="s">
        <v>631</v>
      </c>
      <c r="E40" s="149" t="s">
        <v>630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153">
        <v>1230</v>
      </c>
      <c r="B52" s="152" t="s">
        <v>328</v>
      </c>
      <c r="C52" s="154">
        <f>SUM(C53:C59)</f>
        <v>1694901.58</v>
      </c>
      <c r="E52" s="158">
        <v>-11118.16</v>
      </c>
      <c r="F52" s="152" t="s">
        <v>632</v>
      </c>
      <c r="G52" s="164"/>
      <c r="H52" s="150"/>
      <c r="I52" s="152" t="s">
        <v>633</v>
      </c>
    </row>
    <row r="53" spans="1:9" x14ac:dyDescent="0.2">
      <c r="A53" s="153">
        <v>1231</v>
      </c>
      <c r="B53" s="152" t="s">
        <v>329</v>
      </c>
      <c r="C53" s="154">
        <v>450000</v>
      </c>
      <c r="E53" s="156">
        <v>0</v>
      </c>
      <c r="F53" s="152" t="s">
        <v>632</v>
      </c>
      <c r="G53" s="164">
        <v>0.05</v>
      </c>
      <c r="H53" s="150"/>
      <c r="I53" s="152" t="s">
        <v>633</v>
      </c>
    </row>
    <row r="54" spans="1:9" x14ac:dyDescent="0.2">
      <c r="A54" s="153">
        <v>1232</v>
      </c>
      <c r="B54" s="152" t="s">
        <v>330</v>
      </c>
      <c r="C54" s="154">
        <v>0</v>
      </c>
      <c r="E54" s="156">
        <v>0</v>
      </c>
      <c r="F54" s="152" t="s">
        <v>632</v>
      </c>
      <c r="G54" s="164"/>
      <c r="H54" s="150"/>
      <c r="I54" s="152" t="s">
        <v>633</v>
      </c>
    </row>
    <row r="55" spans="1:9" x14ac:dyDescent="0.2">
      <c r="A55" s="153">
        <v>1233</v>
      </c>
      <c r="B55" s="152" t="s">
        <v>331</v>
      </c>
      <c r="C55" s="154">
        <v>190597.03</v>
      </c>
      <c r="E55" s="155">
        <v>-11118.16</v>
      </c>
      <c r="F55" s="152" t="s">
        <v>632</v>
      </c>
      <c r="G55" s="164">
        <v>3.3000000000000002E-2</v>
      </c>
      <c r="H55" s="150"/>
      <c r="I55" s="152" t="s">
        <v>633</v>
      </c>
    </row>
    <row r="56" spans="1:9" x14ac:dyDescent="0.2">
      <c r="A56" s="153">
        <v>1234</v>
      </c>
      <c r="B56" s="152" t="s">
        <v>332</v>
      </c>
      <c r="C56" s="154">
        <v>986317.77</v>
      </c>
      <c r="E56" s="156">
        <v>0</v>
      </c>
      <c r="F56" s="152" t="s">
        <v>632</v>
      </c>
      <c r="G56" s="164">
        <v>0.04</v>
      </c>
      <c r="H56" s="150"/>
      <c r="I56" s="152" t="s">
        <v>633</v>
      </c>
    </row>
    <row r="57" spans="1:9" x14ac:dyDescent="0.2">
      <c r="A57" s="153">
        <v>1235</v>
      </c>
      <c r="B57" s="152" t="s">
        <v>333</v>
      </c>
      <c r="C57" s="154">
        <v>67986.78</v>
      </c>
      <c r="E57" s="156">
        <v>0</v>
      </c>
      <c r="F57" s="152" t="s">
        <v>632</v>
      </c>
      <c r="G57" s="164"/>
      <c r="H57" s="150"/>
      <c r="I57" s="152" t="s">
        <v>633</v>
      </c>
    </row>
    <row r="58" spans="1:9" x14ac:dyDescent="0.2">
      <c r="A58" s="153">
        <v>1236</v>
      </c>
      <c r="B58" s="152" t="s">
        <v>334</v>
      </c>
      <c r="C58" s="154">
        <v>0</v>
      </c>
      <c r="E58" s="156">
        <v>0</v>
      </c>
      <c r="F58" s="152" t="s">
        <v>632</v>
      </c>
      <c r="G58" s="164"/>
      <c r="H58" s="150"/>
      <c r="I58" s="152" t="s">
        <v>633</v>
      </c>
    </row>
    <row r="59" spans="1:9" x14ac:dyDescent="0.2">
      <c r="A59" s="153">
        <v>1239</v>
      </c>
      <c r="B59" s="152" t="s">
        <v>335</v>
      </c>
      <c r="C59" s="154">
        <v>0</v>
      </c>
      <c r="E59" s="156">
        <v>0</v>
      </c>
      <c r="F59" s="152" t="s">
        <v>632</v>
      </c>
      <c r="G59" s="164"/>
      <c r="H59" s="150"/>
      <c r="I59" s="152" t="s">
        <v>633</v>
      </c>
    </row>
    <row r="60" spans="1:9" x14ac:dyDescent="0.2">
      <c r="A60" s="153">
        <v>1240</v>
      </c>
      <c r="B60" s="152" t="s">
        <v>336</v>
      </c>
      <c r="C60" s="154">
        <f>SUM(C61:C68)</f>
        <v>7838448.3300000001</v>
      </c>
      <c r="E60" s="157">
        <v>2164020.09</v>
      </c>
      <c r="F60" s="152" t="s">
        <v>632</v>
      </c>
      <c r="G60" s="164"/>
      <c r="H60" s="150"/>
      <c r="I60" s="152" t="s">
        <v>633</v>
      </c>
    </row>
    <row r="61" spans="1:9" x14ac:dyDescent="0.2">
      <c r="A61" s="153">
        <v>1241</v>
      </c>
      <c r="B61" s="152" t="s">
        <v>337</v>
      </c>
      <c r="C61" s="154">
        <v>419309.9</v>
      </c>
      <c r="E61" s="154">
        <v>0</v>
      </c>
      <c r="F61" s="152" t="s">
        <v>632</v>
      </c>
      <c r="G61" s="164">
        <v>0.1</v>
      </c>
      <c r="H61" s="150"/>
      <c r="I61" s="152" t="s">
        <v>633</v>
      </c>
    </row>
    <row r="62" spans="1:9" x14ac:dyDescent="0.2">
      <c r="A62" s="153">
        <v>1242</v>
      </c>
      <c r="B62" s="152" t="s">
        <v>338</v>
      </c>
      <c r="C62" s="154">
        <v>14400</v>
      </c>
      <c r="E62" s="154">
        <v>0</v>
      </c>
      <c r="F62" s="152" t="s">
        <v>632</v>
      </c>
      <c r="G62" s="164">
        <v>0.2</v>
      </c>
      <c r="H62" s="150"/>
      <c r="I62" s="152" t="s">
        <v>633</v>
      </c>
    </row>
    <row r="63" spans="1:9" x14ac:dyDescent="0.2">
      <c r="A63" s="153">
        <v>1243</v>
      </c>
      <c r="B63" s="152" t="s">
        <v>339</v>
      </c>
      <c r="C63" s="154">
        <v>0</v>
      </c>
      <c r="E63" s="154">
        <v>0</v>
      </c>
      <c r="F63" s="152" t="s">
        <v>632</v>
      </c>
      <c r="G63" s="164"/>
      <c r="H63" s="150"/>
      <c r="I63" s="152" t="s">
        <v>633</v>
      </c>
    </row>
    <row r="64" spans="1:9" x14ac:dyDescent="0.2">
      <c r="A64" s="153">
        <v>1244</v>
      </c>
      <c r="B64" s="152" t="s">
        <v>340</v>
      </c>
      <c r="C64" s="154">
        <v>3176001.67</v>
      </c>
      <c r="E64" s="154">
        <v>0</v>
      </c>
      <c r="F64" s="152" t="s">
        <v>632</v>
      </c>
      <c r="G64" s="165">
        <v>0.2</v>
      </c>
      <c r="H64" s="150"/>
      <c r="I64" s="152" t="s">
        <v>633</v>
      </c>
    </row>
    <row r="65" spans="1:9" x14ac:dyDescent="0.2">
      <c r="A65" s="153">
        <v>1245</v>
      </c>
      <c r="B65" s="152" t="s">
        <v>341</v>
      </c>
      <c r="C65" s="154">
        <v>0</v>
      </c>
      <c r="E65" s="154">
        <v>0</v>
      </c>
      <c r="F65" s="152" t="s">
        <v>632</v>
      </c>
      <c r="G65" s="164"/>
      <c r="H65" s="150"/>
      <c r="I65" s="152" t="s">
        <v>633</v>
      </c>
    </row>
    <row r="66" spans="1:9" x14ac:dyDescent="0.2">
      <c r="A66" s="153">
        <v>1246</v>
      </c>
      <c r="B66" s="152" t="s">
        <v>342</v>
      </c>
      <c r="C66" s="154">
        <v>4228736.76</v>
      </c>
      <c r="E66" s="154">
        <v>0</v>
      </c>
      <c r="F66" s="152" t="s">
        <v>632</v>
      </c>
      <c r="G66" s="164">
        <v>0.1</v>
      </c>
      <c r="H66" s="150"/>
      <c r="I66" s="152" t="s">
        <v>633</v>
      </c>
    </row>
    <row r="67" spans="1:9" x14ac:dyDescent="0.2">
      <c r="A67" s="153">
        <v>1247</v>
      </c>
      <c r="B67" s="152" t="s">
        <v>343</v>
      </c>
      <c r="C67" s="154">
        <v>0</v>
      </c>
      <c r="E67" s="154">
        <v>0</v>
      </c>
      <c r="F67" s="152" t="s">
        <v>632</v>
      </c>
      <c r="G67" s="164"/>
      <c r="H67" s="150"/>
      <c r="I67" s="152" t="s">
        <v>633</v>
      </c>
    </row>
    <row r="68" spans="1:9" x14ac:dyDescent="0.2">
      <c r="A68" s="153">
        <v>1248</v>
      </c>
      <c r="B68" s="152" t="s">
        <v>344</v>
      </c>
      <c r="C68" s="154">
        <v>0</v>
      </c>
      <c r="E68" s="154">
        <v>0</v>
      </c>
      <c r="F68" s="152" t="s">
        <v>632</v>
      </c>
      <c r="G68" s="164"/>
      <c r="H68" s="150"/>
      <c r="I68" s="152" t="s">
        <v>633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364271</v>
      </c>
      <c r="D72" s="80">
        <f t="shared" ref="D72" si="0">SUM(D73:D77)</f>
        <v>0</v>
      </c>
      <c r="E72" s="160">
        <v>-88032.150000000009</v>
      </c>
      <c r="F72" s="161" t="s">
        <v>632</v>
      </c>
      <c r="G72" s="166"/>
    </row>
    <row r="73" spans="1:9" x14ac:dyDescent="0.2">
      <c r="A73" s="78">
        <v>1251</v>
      </c>
      <c r="B73" s="76" t="s">
        <v>347</v>
      </c>
      <c r="C73" s="80">
        <v>340000</v>
      </c>
      <c r="D73" s="80">
        <v>0</v>
      </c>
      <c r="E73" s="159">
        <v>-74916.66</v>
      </c>
      <c r="F73" s="161" t="s">
        <v>632</v>
      </c>
      <c r="G73" s="166"/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159">
        <v>0</v>
      </c>
      <c r="F74" s="161" t="s">
        <v>632</v>
      </c>
      <c r="G74" s="166"/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159">
        <v>0</v>
      </c>
      <c r="F75" s="161" t="s">
        <v>632</v>
      </c>
      <c r="G75" s="166"/>
    </row>
    <row r="76" spans="1:9" x14ac:dyDescent="0.2">
      <c r="A76" s="78">
        <v>1254</v>
      </c>
      <c r="B76" s="76" t="s">
        <v>350</v>
      </c>
      <c r="C76" s="80">
        <v>24271</v>
      </c>
      <c r="D76" s="80">
        <v>0</v>
      </c>
      <c r="E76" s="159">
        <v>-13115.49</v>
      </c>
      <c r="F76" s="161" t="s">
        <v>632</v>
      </c>
      <c r="G76" s="166"/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159">
        <v>0</v>
      </c>
      <c r="F77" s="161" t="s">
        <v>632</v>
      </c>
      <c r="G77" s="166"/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" si="1">SUM(D79:D84)</f>
        <v>0</v>
      </c>
      <c r="E78" s="159">
        <v>0</v>
      </c>
      <c r="F78" s="161" t="s">
        <v>632</v>
      </c>
      <c r="G78" s="166"/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159">
        <v>0</v>
      </c>
      <c r="F79" s="161" t="s">
        <v>632</v>
      </c>
      <c r="G79" s="166"/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159">
        <v>0</v>
      </c>
      <c r="F80" s="161" t="s">
        <v>632</v>
      </c>
      <c r="G80" s="166"/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159">
        <v>0</v>
      </c>
      <c r="F81" s="161" t="s">
        <v>632</v>
      </c>
      <c r="G81" s="166"/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159">
        <v>0</v>
      </c>
      <c r="F82" s="161" t="s">
        <v>632</v>
      </c>
      <c r="G82" s="166"/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159">
        <v>0</v>
      </c>
      <c r="F83" s="161" t="s">
        <v>632</v>
      </c>
      <c r="G83" s="166"/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159">
        <v>0</v>
      </c>
      <c r="F84" s="161" t="s">
        <v>632</v>
      </c>
      <c r="G84" s="166"/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1201148.06</v>
      </c>
      <c r="D101" s="162">
        <f>SUM(D102:D110)</f>
        <v>1201148.06</v>
      </c>
      <c r="E101" s="80">
        <f t="shared" ref="E101" si="2">SUM(E102:E110)</f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162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788870.65</v>
      </c>
      <c r="D103" s="162">
        <v>788870.65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162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162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162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162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412277.41</v>
      </c>
      <c r="D108" s="162">
        <v>412277.41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162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162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162">
        <f>SUM(D112:D114)</f>
        <v>0</v>
      </c>
      <c r="E111" s="80">
        <f t="shared" ref="E111" si="3">SUM(E112:E114)</f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162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162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162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activeCell="C183" sqref="B183:C183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68" t="s">
        <v>628</v>
      </c>
      <c r="B1" s="168"/>
      <c r="C1" s="168"/>
      <c r="D1" s="70" t="s">
        <v>288</v>
      </c>
      <c r="E1" s="81">
        <v>2018</v>
      </c>
    </row>
    <row r="2" spans="1:5" s="72" customFormat="1" ht="18.95" customHeight="1" x14ac:dyDescent="0.25">
      <c r="A2" s="168" t="s">
        <v>403</v>
      </c>
      <c r="B2" s="168"/>
      <c r="C2" s="168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68" t="s">
        <v>629</v>
      </c>
      <c r="B3" s="168"/>
      <c r="C3" s="168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14911365.09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14590769.49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14299411.560000001</v>
      </c>
    </row>
    <row r="30" spans="1:3" x14ac:dyDescent="0.2">
      <c r="A30" s="78">
        <v>4144</v>
      </c>
      <c r="B30" s="76" t="s">
        <v>427</v>
      </c>
      <c r="C30" s="80">
        <v>291357.93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40007.72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40007.72</v>
      </c>
    </row>
    <row r="37" spans="1:3" x14ac:dyDescent="0.2">
      <c r="A37" s="78">
        <v>4160</v>
      </c>
      <c r="B37" s="76" t="s">
        <v>434</v>
      </c>
      <c r="C37" s="80">
        <f>SUM(C38:C46)</f>
        <v>1466.02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1466.02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279121.86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279121.86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960784</v>
      </c>
    </row>
    <row r="56" spans="1:3" x14ac:dyDescent="0.2">
      <c r="A56" s="78">
        <v>4210</v>
      </c>
      <c r="B56" s="76" t="s">
        <v>453</v>
      </c>
      <c r="C56" s="80">
        <f>SUM(C57:C59)</f>
        <v>613950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613950</v>
      </c>
    </row>
    <row r="60" spans="1:3" x14ac:dyDescent="0.2">
      <c r="A60" s="78">
        <v>4220</v>
      </c>
      <c r="B60" s="76" t="s">
        <v>457</v>
      </c>
      <c r="C60" s="80">
        <f>SUM(C61:C66)</f>
        <v>346834</v>
      </c>
    </row>
    <row r="61" spans="1:3" x14ac:dyDescent="0.2">
      <c r="A61" s="78">
        <v>4221</v>
      </c>
      <c r="B61" s="76" t="s">
        <v>458</v>
      </c>
      <c r="C61" s="80">
        <v>346834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102090.74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102090.74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102090.74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9717340.2699999996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9602860.1400000006</v>
      </c>
      <c r="D97" s="83">
        <f>C97/$C$96</f>
        <v>0.98821898515240536</v>
      </c>
    </row>
    <row r="98" spans="1:4" x14ac:dyDescent="0.2">
      <c r="A98" s="78">
        <v>5110</v>
      </c>
      <c r="B98" s="76" t="s">
        <v>487</v>
      </c>
      <c r="C98" s="80">
        <f>SUM(C99:C104)</f>
        <v>3610323.64</v>
      </c>
      <c r="D98" s="83">
        <f t="shared" ref="D98:D161" si="0">C98/$C$96</f>
        <v>0.37153413791076395</v>
      </c>
    </row>
    <row r="99" spans="1:4" x14ac:dyDescent="0.2">
      <c r="A99" s="78">
        <v>5111</v>
      </c>
      <c r="B99" s="76" t="s">
        <v>488</v>
      </c>
      <c r="C99" s="80">
        <v>1171885.68</v>
      </c>
      <c r="D99" s="83">
        <f t="shared" si="0"/>
        <v>0.12059737000441582</v>
      </c>
    </row>
    <row r="100" spans="1:4" x14ac:dyDescent="0.2">
      <c r="A100" s="78">
        <v>5112</v>
      </c>
      <c r="B100" s="76" t="s">
        <v>489</v>
      </c>
      <c r="C100" s="80">
        <v>1583785.24</v>
      </c>
      <c r="D100" s="83">
        <f t="shared" si="0"/>
        <v>0.16298546680407644</v>
      </c>
    </row>
    <row r="101" spans="1:4" x14ac:dyDescent="0.2">
      <c r="A101" s="78">
        <v>5113</v>
      </c>
      <c r="B101" s="76" t="s">
        <v>490</v>
      </c>
      <c r="C101" s="80">
        <v>299814.95</v>
      </c>
      <c r="D101" s="83">
        <f t="shared" si="0"/>
        <v>3.0853602083443357E-2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554837.77</v>
      </c>
      <c r="D103" s="83">
        <f t="shared" si="0"/>
        <v>5.709769901882833E-2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1422042.73</v>
      </c>
      <c r="D105" s="83">
        <f t="shared" si="0"/>
        <v>0.14634073630108663</v>
      </c>
    </row>
    <row r="106" spans="1:4" x14ac:dyDescent="0.2">
      <c r="A106" s="78">
        <v>5121</v>
      </c>
      <c r="B106" s="76" t="s">
        <v>495</v>
      </c>
      <c r="C106" s="80">
        <v>88888.17</v>
      </c>
      <c r="D106" s="83">
        <f t="shared" si="0"/>
        <v>9.1473764970875105E-3</v>
      </c>
    </row>
    <row r="107" spans="1:4" x14ac:dyDescent="0.2">
      <c r="A107" s="78">
        <v>5122</v>
      </c>
      <c r="B107" s="76" t="s">
        <v>496</v>
      </c>
      <c r="C107" s="80">
        <v>13288.23</v>
      </c>
      <c r="D107" s="83">
        <f t="shared" si="0"/>
        <v>1.3674760408487784E-3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637737.05000000005</v>
      </c>
      <c r="D109" s="83">
        <f t="shared" si="0"/>
        <v>6.5628765925678553E-2</v>
      </c>
    </row>
    <row r="110" spans="1:4" x14ac:dyDescent="0.2">
      <c r="A110" s="78">
        <v>5125</v>
      </c>
      <c r="B110" s="76" t="s">
        <v>499</v>
      </c>
      <c r="C110" s="80">
        <v>61037.5</v>
      </c>
      <c r="D110" s="83">
        <f t="shared" si="0"/>
        <v>6.2812969705752621E-3</v>
      </c>
    </row>
    <row r="111" spans="1:4" x14ac:dyDescent="0.2">
      <c r="A111" s="78">
        <v>5126</v>
      </c>
      <c r="B111" s="76" t="s">
        <v>500</v>
      </c>
      <c r="C111" s="80">
        <v>329454.78999999998</v>
      </c>
      <c r="D111" s="83">
        <f t="shared" si="0"/>
        <v>3.3903802979619237E-2</v>
      </c>
    </row>
    <row r="112" spans="1:4" x14ac:dyDescent="0.2">
      <c r="A112" s="78">
        <v>5127</v>
      </c>
      <c r="B112" s="76" t="s">
        <v>501</v>
      </c>
      <c r="C112" s="80">
        <v>16771.91</v>
      </c>
      <c r="D112" s="83">
        <f t="shared" si="0"/>
        <v>1.7259774314767307E-3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274865.08</v>
      </c>
      <c r="D114" s="83">
        <f t="shared" si="0"/>
        <v>2.8286040455800569E-2</v>
      </c>
    </row>
    <row r="115" spans="1:4" x14ac:dyDescent="0.2">
      <c r="A115" s="78">
        <v>5130</v>
      </c>
      <c r="B115" s="76" t="s">
        <v>504</v>
      </c>
      <c r="C115" s="80">
        <f>SUM(C116:C124)</f>
        <v>4570493.7699999996</v>
      </c>
      <c r="D115" s="83">
        <f t="shared" si="0"/>
        <v>0.47034411094055473</v>
      </c>
    </row>
    <row r="116" spans="1:4" x14ac:dyDescent="0.2">
      <c r="A116" s="78">
        <v>5131</v>
      </c>
      <c r="B116" s="76" t="s">
        <v>505</v>
      </c>
      <c r="C116" s="80">
        <v>3052511.36</v>
      </c>
      <c r="D116" s="83">
        <f t="shared" si="0"/>
        <v>0.31413033558410114</v>
      </c>
    </row>
    <row r="117" spans="1:4" x14ac:dyDescent="0.2">
      <c r="A117" s="78">
        <v>5132</v>
      </c>
      <c r="B117" s="76" t="s">
        <v>506</v>
      </c>
      <c r="C117" s="80">
        <v>64648.56</v>
      </c>
      <c r="D117" s="83">
        <f t="shared" si="0"/>
        <v>6.6529068864231511E-3</v>
      </c>
    </row>
    <row r="118" spans="1:4" x14ac:dyDescent="0.2">
      <c r="A118" s="78">
        <v>5133</v>
      </c>
      <c r="B118" s="76" t="s">
        <v>507</v>
      </c>
      <c r="C118" s="80">
        <v>265956.90000000002</v>
      </c>
      <c r="D118" s="83">
        <f t="shared" si="0"/>
        <v>2.7369310182651454E-2</v>
      </c>
    </row>
    <row r="119" spans="1:4" x14ac:dyDescent="0.2">
      <c r="A119" s="78">
        <v>5134</v>
      </c>
      <c r="B119" s="76" t="s">
        <v>508</v>
      </c>
      <c r="C119" s="80">
        <v>128189.54</v>
      </c>
      <c r="D119" s="83">
        <f t="shared" si="0"/>
        <v>1.3191834024352839E-2</v>
      </c>
    </row>
    <row r="120" spans="1:4" x14ac:dyDescent="0.2">
      <c r="A120" s="78">
        <v>5135</v>
      </c>
      <c r="B120" s="76" t="s">
        <v>509</v>
      </c>
      <c r="C120" s="80">
        <v>288625.40000000002</v>
      </c>
      <c r="D120" s="83">
        <f t="shared" si="0"/>
        <v>2.9702098720476321E-2</v>
      </c>
    </row>
    <row r="121" spans="1:4" x14ac:dyDescent="0.2">
      <c r="A121" s="78">
        <v>5136</v>
      </c>
      <c r="B121" s="76" t="s">
        <v>510</v>
      </c>
      <c r="C121" s="80">
        <v>17847.86</v>
      </c>
      <c r="D121" s="83">
        <f t="shared" si="0"/>
        <v>1.8367021740610511E-3</v>
      </c>
    </row>
    <row r="122" spans="1:4" x14ac:dyDescent="0.2">
      <c r="A122" s="78">
        <v>5137</v>
      </c>
      <c r="B122" s="76" t="s">
        <v>511</v>
      </c>
      <c r="C122" s="80">
        <v>885.84</v>
      </c>
      <c r="D122" s="83">
        <f t="shared" si="0"/>
        <v>9.116074721956815E-5</v>
      </c>
    </row>
    <row r="123" spans="1:4" x14ac:dyDescent="0.2">
      <c r="A123" s="78">
        <v>5138</v>
      </c>
      <c r="B123" s="76" t="s">
        <v>512</v>
      </c>
      <c r="C123" s="80">
        <v>11016.62</v>
      </c>
      <c r="D123" s="83">
        <f t="shared" si="0"/>
        <v>1.1337073410932436E-3</v>
      </c>
    </row>
    <row r="124" spans="1:4" x14ac:dyDescent="0.2">
      <c r="A124" s="78">
        <v>5139</v>
      </c>
      <c r="B124" s="76" t="s">
        <v>513</v>
      </c>
      <c r="C124" s="80">
        <v>740811.69</v>
      </c>
      <c r="D124" s="83">
        <f t="shared" si="0"/>
        <v>7.6236055280175963E-2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28034.52</v>
      </c>
      <c r="D125" s="83">
        <f t="shared" si="0"/>
        <v>2.8849993126771512E-3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28034.52</v>
      </c>
      <c r="D140" s="83">
        <f t="shared" si="0"/>
        <v>2.8849993126771512E-3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28034.52</v>
      </c>
      <c r="D142" s="83">
        <f t="shared" si="0"/>
        <v>2.8849993126771512E-3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86445.61</v>
      </c>
      <c r="D183" s="83">
        <f t="shared" si="1"/>
        <v>8.8960155349175601E-3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86445.61</v>
      </c>
      <c r="D196" s="83">
        <f t="shared" si="1"/>
        <v>8.8960155349175601E-3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86445.61</v>
      </c>
      <c r="D201" s="83">
        <f t="shared" si="1"/>
        <v>8.8960155349175601E-3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3" orientation="portrait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24" sqref="E24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74" t="s">
        <v>628</v>
      </c>
      <c r="B1" s="174"/>
      <c r="C1" s="174"/>
      <c r="D1" s="84" t="s">
        <v>288</v>
      </c>
      <c r="E1" s="85">
        <v>2018</v>
      </c>
    </row>
    <row r="2" spans="1:5" ht="18.95" customHeight="1" x14ac:dyDescent="0.2">
      <c r="A2" s="174" t="s">
        <v>594</v>
      </c>
      <c r="B2" s="174"/>
      <c r="C2" s="174"/>
      <c r="D2" s="84" t="s">
        <v>290</v>
      </c>
      <c r="E2" s="85" t="str">
        <f>ESF!H2</f>
        <v>Trimestral</v>
      </c>
    </row>
    <row r="3" spans="1:5" ht="18.95" customHeight="1" x14ac:dyDescent="0.2">
      <c r="A3" s="174" t="s">
        <v>629</v>
      </c>
      <c r="B3" s="174"/>
      <c r="C3" s="17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-1351638.95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6256899.5599999996</v>
      </c>
    </row>
    <row r="15" spans="1:5" x14ac:dyDescent="0.2">
      <c r="A15" s="90">
        <v>3220</v>
      </c>
      <c r="B15" s="86" t="s">
        <v>599</v>
      </c>
      <c r="C15" s="91">
        <v>14387984.74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F69" sqref="F6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74" t="s">
        <v>628</v>
      </c>
      <c r="B1" s="174"/>
      <c r="C1" s="174"/>
      <c r="D1" s="84" t="s">
        <v>288</v>
      </c>
      <c r="E1" s="85">
        <v>2018</v>
      </c>
    </row>
    <row r="2" spans="1:5" s="92" customFormat="1" ht="18.95" customHeight="1" x14ac:dyDescent="0.25">
      <c r="A2" s="174" t="s">
        <v>612</v>
      </c>
      <c r="B2" s="174"/>
      <c r="C2" s="17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74" t="s">
        <v>629</v>
      </c>
      <c r="B3" s="174"/>
      <c r="C3" s="17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4215480.03</v>
      </c>
      <c r="D10" s="91">
        <v>124223.81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4215480.03</v>
      </c>
      <c r="D15" s="91">
        <f>SUM(D8:D14)</f>
        <v>124223.81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1694901.58</v>
      </c>
    </row>
    <row r="21" spans="1:5" x14ac:dyDescent="0.2">
      <c r="A21" s="90">
        <v>1231</v>
      </c>
      <c r="B21" s="86" t="s">
        <v>329</v>
      </c>
      <c r="C21" s="91">
        <v>450000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190597.03</v>
      </c>
    </row>
    <row r="24" spans="1:5" x14ac:dyDescent="0.2">
      <c r="A24" s="90">
        <v>1234</v>
      </c>
      <c r="B24" s="86" t="s">
        <v>332</v>
      </c>
      <c r="C24" s="91">
        <v>986317.77</v>
      </c>
    </row>
    <row r="25" spans="1:5" x14ac:dyDescent="0.2">
      <c r="A25" s="90">
        <v>1235</v>
      </c>
      <c r="B25" s="86" t="s">
        <v>333</v>
      </c>
      <c r="C25" s="91">
        <v>67986.78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7838448.3300000001</v>
      </c>
    </row>
    <row r="29" spans="1:5" x14ac:dyDescent="0.2">
      <c r="A29" s="90">
        <v>1241</v>
      </c>
      <c r="B29" s="86" t="s">
        <v>337</v>
      </c>
      <c r="C29" s="91">
        <v>419309.9</v>
      </c>
    </row>
    <row r="30" spans="1:5" x14ac:dyDescent="0.2">
      <c r="A30" s="90">
        <v>1242</v>
      </c>
      <c r="B30" s="86" t="s">
        <v>338</v>
      </c>
      <c r="C30" s="91">
        <v>14400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3176001.67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4228736.76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364271</v>
      </c>
    </row>
    <row r="38" spans="1:5" x14ac:dyDescent="0.2">
      <c r="A38" s="90">
        <v>1251</v>
      </c>
      <c r="B38" s="86" t="s">
        <v>347</v>
      </c>
      <c r="C38" s="91">
        <v>340000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24271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86445.61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86445.61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86445.61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2018-07-20T16:11:53Z</cp:lastPrinted>
  <dcterms:created xsi:type="dcterms:W3CDTF">2012-12-11T20:36:24Z</dcterms:created>
  <dcterms:modified xsi:type="dcterms:W3CDTF">2018-07-20T17:33:11Z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